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640" windowHeight="11160" activeTab="1"/>
  </bookViews>
  <sheets>
    <sheet name="Лист1" sheetId="2" r:id="rId1"/>
    <sheet name="Лист2" sheetId="3" r:id="rId2"/>
    <sheet name="Лист3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H27" i="3" l="1"/>
  <c r="H18" i="3"/>
  <c r="H23" i="5" l="1"/>
  <c r="H22" i="5"/>
  <c r="H21" i="5"/>
  <c r="H20" i="5"/>
  <c r="G26" i="5"/>
  <c r="F26" i="5"/>
  <c r="E26" i="5"/>
  <c r="H24" i="5"/>
  <c r="H19" i="5"/>
  <c r="H18" i="5"/>
  <c r="H17" i="5"/>
  <c r="H16" i="5"/>
  <c r="H15" i="5"/>
  <c r="H14" i="5"/>
  <c r="H26" i="5" l="1"/>
  <c r="G23" i="4"/>
  <c r="F23" i="4"/>
  <c r="E23" i="4"/>
  <c r="H22" i="4"/>
  <c r="H21" i="4"/>
  <c r="H20" i="4"/>
  <c r="H19" i="4"/>
  <c r="H18" i="4"/>
  <c r="H17" i="4"/>
  <c r="H16" i="4"/>
  <c r="H15" i="4"/>
  <c r="H14" i="4"/>
  <c r="H23" i="4" l="1"/>
  <c r="G28" i="3"/>
  <c r="F28" i="3"/>
  <c r="E28" i="3"/>
  <c r="H26" i="3"/>
  <c r="H25" i="3"/>
  <c r="H24" i="3"/>
  <c r="H23" i="3"/>
  <c r="H22" i="3"/>
  <c r="H21" i="3"/>
  <c r="H20" i="3"/>
  <c r="H19" i="3"/>
  <c r="H17" i="3"/>
  <c r="H16" i="3"/>
  <c r="H15" i="3"/>
  <c r="H14" i="3"/>
  <c r="H28" i="3" l="1"/>
  <c r="G27" i="2"/>
  <c r="F27" i="2"/>
  <c r="E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27" i="2" l="1"/>
</calcChain>
</file>

<file path=xl/sharedStrings.xml><?xml version="1.0" encoding="utf-8"?>
<sst xmlns="http://schemas.openxmlformats.org/spreadsheetml/2006/main" count="201" uniqueCount="83">
  <si>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</si>
  <si>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</si>
  <si>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</si>
  <si>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</si>
  <si>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</si>
  <si>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</si>
  <si>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</si>
  <si>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</si>
  <si>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</si>
  <si>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</si>
  <si>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</si>
  <si>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</si>
  <si>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</si>
  <si>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</si>
  <si>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</si>
  <si>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</si>
  <si>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</si>
  <si>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</si>
  <si>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</si>
  <si>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</si>
  <si>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</si>
  <si>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</si>
  <si>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</si>
  <si>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_ԱրթիկիN  6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</si>
  <si>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</si>
  <si>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>Տնօրեն՝                     Ա. Դավթյան</t>
  </si>
  <si>
    <t>Կապի ծառայություն</t>
  </si>
  <si>
    <t>խմ</t>
  </si>
  <si>
    <t>Կոմունալ ծառայություն</t>
  </si>
  <si>
    <t>հատ</t>
  </si>
  <si>
    <t>Դեռատիզացիայի վճար</t>
  </si>
  <si>
    <t>այլ ծխսեր</t>
  </si>
  <si>
    <t>Մեքենաների և սարքավորումներիընթացիկ նորոգում և պահպանում</t>
  </si>
  <si>
    <t>Հատուկ նպատակային նյութեր</t>
  </si>
  <si>
    <t>Հաշվապահ՝          Ա. Առակյան</t>
  </si>
  <si>
    <t xml:space="preserve"> Պայմանագրի համարը՝  ՀԿ 54</t>
  </si>
  <si>
    <t>III եռամսյակի մնացորդը/պարտքը +/-/հազ. դրամ/8=7-6</t>
  </si>
  <si>
    <t>Բյուջեով նախատեսված գումարըIII եռամսյակ /հազ. դրամ/</t>
  </si>
  <si>
    <t>Դպրոցի տնօրեն՝                                              Ա․ Դավթյան</t>
  </si>
  <si>
    <t>Գլխ․ հաշվապահ՝                                          Ա․ Առակյան</t>
  </si>
  <si>
    <t>Բյուջեով նախատեսված գումարըIV եռամսյակ /հազ. դրամ/</t>
  </si>
  <si>
    <t>IV եռամսյակի մնացորդը/պարտքը +/-/հազ. դրամ/8=7-6</t>
  </si>
  <si>
    <t>ԿՎՏ/խմ</t>
  </si>
  <si>
    <t>(2025 թվականի I եռամսյակ)</t>
  </si>
  <si>
    <t>&lt;&lt;08&gt;&gt; 04.  2025թ.</t>
  </si>
  <si>
    <t xml:space="preserve">Պայմանագրի կնքման ամսաթիվը՝  &lt;&lt;04&gt;&gt;  ապրիլի 2025 թ.                            </t>
  </si>
  <si>
    <t>Պայմանագրի շրջանակներում &lt;&lt;01&gt;&gt; հունվարի  2025թվականից մինչև &lt;&lt;31&gt;&gt; մարտի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</si>
  <si>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01.01.2024-31.03.2024</t>
  </si>
  <si>
    <t>Վճարված գումարը հազ. դրամ/01.01.2025-31.03.2025</t>
  </si>
  <si>
    <t>01.01.2025-31.03.2025</t>
  </si>
  <si>
    <t>I եռամսյակի մնացորդը/պարտքը +/-/հազ. դրամ/8=7-6</t>
  </si>
  <si>
    <t>Վճարման ժամկետը  01.01.2025-31.03.2025</t>
  </si>
  <si>
    <t>Պարտադիր վճարներ</t>
  </si>
  <si>
    <t>մնացորդը առ 01.01.2025թ - 3739,3</t>
  </si>
  <si>
    <t>(2025 թվականի II եռամսյակ)</t>
  </si>
  <si>
    <t>&lt;&lt;04&gt;&gt; 07.  2025թ.</t>
  </si>
  <si>
    <t>Պայմանագրի շրջանակներում &lt;&lt;01&gt;&gt; ապրիլի  2025թվականից մինչև &lt;&lt;30&gt;&gt; հունիսի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</si>
  <si>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01.04.2025-30.06.2025</t>
  </si>
  <si>
    <t>Վճարված գումարը հազ. դրամ/01.04.2025-30.06.2025</t>
  </si>
  <si>
    <t>Վճարման ժամկետը 01.04.2025-30.06.2025</t>
  </si>
  <si>
    <t>01.04.2025-30.06.2025</t>
  </si>
  <si>
    <t>ԿՎՏ/ԽՄ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</si>
  <si>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</si>
  <si>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</si>
  <si>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Գրասենյակային ապրանքներ և նյութեր</t>
  </si>
  <si>
    <t>&lt;&lt;07&gt;&gt;10.  2025թ.</t>
  </si>
  <si>
    <t>(2025 թվականի III եռամսյակ)</t>
  </si>
  <si>
    <t xml:space="preserve">Պայմանագրի կնքման ամսաթիվը՝  &lt;&lt;16&gt;&gt;  ապրիլի 2025 թ.                            </t>
  </si>
  <si>
    <t>Պայմանագրի շրջանակներում &lt;&lt;01&gt;&gt; հուլիսի  2025թվականից մինչև &lt;&lt;30&gt;&gt;  սեպտեմբերի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</si>
  <si>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</si>
  <si>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</si>
  <si>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</si>
  <si>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</si>
  <si>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Դպրոցի տնօրենի պարտականությունները կատարող՝                                              Ար․ Դավթյան</t>
  </si>
  <si>
    <t>(2025 թվականի IV եռամսյակ)</t>
  </si>
  <si>
    <t>Պայմանագրի շրջանակներում &lt;&lt;01&gt;&gt; հոկտեմբերի 2025թվականից մինչև &lt;&lt;31&gt;&gt;  դեկտեմբերի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</si>
  <si>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</si>
  <si>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</si>
  <si>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</si>
  <si>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</si>
  <si>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&lt;&lt;08&gt;&gt;01.  2026թ.</t>
  </si>
  <si>
    <t>ներքին գործուղումներ</t>
  </si>
  <si>
    <t>առողջապահական և լաբորատոր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</si>
</sst>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J27" sqref="J27"/>
    </sheetView>
  </sheetViews>
  <sheetFormatPr defaultRowHeight="14.4" x14ac:dyDescent="0.3"/>
  <cols>
    <col min="1" max="1" width="5" customWidth="1"/>
    <col min="2" max="2" width="41.88671875" customWidth="1"/>
    <col min="3" max="3" width="9.44140625" customWidth="1"/>
    <col min="4" max="4" width="8.44140625" customWidth="1"/>
    <col min="5" max="5" width="13.88671875" customWidth="1"/>
    <col min="6" max="6" width="14.5546875" customWidth="1"/>
    <col min="7" max="7" width="12.44140625" customWidth="1"/>
    <col min="8" max="8" width="12" customWidth="1"/>
    <col min="9" max="9" width="9.88671875" customWidth="1"/>
    <col min="10" max="10" width="15.33203125" bestFit="1" customWidth="1"/>
  </cols>
  <sheetData>
    <row r="1" spans="1:10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3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3">
      <c r="A3" s="35" t="s">
        <v>66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3">
      <c r="A4" s="36" t="s">
        <v>65</v>
      </c>
      <c r="B4" s="36"/>
      <c r="C4" s="36"/>
      <c r="D4" s="36"/>
      <c r="E4" s="36"/>
      <c r="F4" s="12"/>
      <c r="G4" s="12"/>
      <c r="H4" s="12"/>
      <c r="I4" s="12"/>
      <c r="J4" s="11"/>
    </row>
    <row r="5" spans="1:10" x14ac:dyDescent="0.3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11"/>
    </row>
    <row r="6" spans="1:10" x14ac:dyDescent="0.3">
      <c r="A6" s="33" t="s">
        <v>67</v>
      </c>
      <c r="B6" s="33"/>
      <c r="C6" s="33"/>
      <c r="D6" s="33"/>
      <c r="E6" s="33"/>
      <c r="F6" s="33"/>
      <c r="G6" s="33"/>
      <c r="H6" s="33"/>
      <c r="I6" s="33"/>
      <c r="J6" s="11"/>
    </row>
    <row r="7" spans="1:10" x14ac:dyDescent="0.3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11"/>
    </row>
    <row r="8" spans="1:10" x14ac:dyDescent="0.3">
      <c r="A8" s="33" t="s">
        <v>2</v>
      </c>
      <c r="B8" s="33"/>
      <c r="C8" s="33" t="s">
        <v>24</v>
      </c>
      <c r="D8" s="33"/>
      <c r="E8" s="33"/>
      <c r="F8" s="33"/>
      <c r="G8" s="33"/>
      <c r="H8" s="33"/>
      <c r="I8" s="33"/>
      <c r="J8" s="12"/>
    </row>
    <row r="9" spans="1:10" x14ac:dyDescent="0.3">
      <c r="A9" s="39" t="s">
        <v>3</v>
      </c>
      <c r="B9" s="39"/>
      <c r="C9" s="39" t="s">
        <v>23</v>
      </c>
      <c r="D9" s="39"/>
      <c r="E9" s="39"/>
      <c r="F9" s="39"/>
      <c r="G9" s="39"/>
      <c r="H9" s="39"/>
      <c r="I9" s="39"/>
      <c r="J9" s="39"/>
    </row>
    <row r="10" spans="1:10" x14ac:dyDescent="0.3">
      <c r="A10" s="39" t="s">
        <v>68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3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69</v>
      </c>
      <c r="F12" s="6" t="s">
        <v>70</v>
      </c>
      <c r="G12" s="6" t="s">
        <v>37</v>
      </c>
      <c r="H12" s="6" t="s">
        <v>36</v>
      </c>
      <c r="I12" s="6" t="s">
        <v>71</v>
      </c>
      <c r="J12" s="6" t="s">
        <v>9</v>
      </c>
    </row>
    <row r="13" spans="1:10" x14ac:dyDescent="0.3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13">
        <v>9</v>
      </c>
      <c r="J13" s="6">
        <v>10</v>
      </c>
    </row>
    <row r="14" spans="1:10" x14ac:dyDescent="0.3">
      <c r="A14" s="6">
        <v>1</v>
      </c>
      <c r="B14" s="20" t="s">
        <v>10</v>
      </c>
      <c r="C14" s="6" t="s">
        <v>11</v>
      </c>
      <c r="D14" s="7">
        <v>38</v>
      </c>
      <c r="E14" s="8">
        <v>15384.1</v>
      </c>
      <c r="F14" s="7">
        <v>14791.2</v>
      </c>
      <c r="G14" s="8">
        <v>15691.4</v>
      </c>
      <c r="H14" s="15">
        <f>G14-F14</f>
        <v>900.19999999999891</v>
      </c>
      <c r="I14" s="37" t="s">
        <v>72</v>
      </c>
      <c r="J14" s="17"/>
    </row>
    <row r="15" spans="1:10" x14ac:dyDescent="0.3">
      <c r="A15" s="6">
        <v>2</v>
      </c>
      <c r="B15" s="20" t="s">
        <v>12</v>
      </c>
      <c r="C15" s="6" t="s">
        <v>13</v>
      </c>
      <c r="D15" s="7"/>
      <c r="E15" s="14">
        <v>26.6</v>
      </c>
      <c r="F15" s="8">
        <v>26.6</v>
      </c>
      <c r="G15" s="8">
        <v>100</v>
      </c>
      <c r="H15" s="15">
        <f t="shared" ref="H15:H26" si="0">G15-F15</f>
        <v>73.400000000000006</v>
      </c>
      <c r="I15" s="38"/>
      <c r="J15" s="17"/>
    </row>
    <row r="16" spans="1:10" x14ac:dyDescent="0.3">
      <c r="A16" s="6">
        <v>3</v>
      </c>
      <c r="B16" s="20" t="s">
        <v>17</v>
      </c>
      <c r="C16" s="6" t="s">
        <v>18</v>
      </c>
      <c r="D16" s="7"/>
      <c r="E16" s="8">
        <v>0</v>
      </c>
      <c r="F16" s="8">
        <v>0</v>
      </c>
      <c r="G16" s="8">
        <v>0</v>
      </c>
      <c r="H16" s="15">
        <f t="shared" si="0"/>
        <v>0</v>
      </c>
      <c r="I16" s="38"/>
      <c r="J16" s="17"/>
    </row>
    <row r="17" spans="1:10" x14ac:dyDescent="0.3">
      <c r="A17" s="6">
        <v>4</v>
      </c>
      <c r="B17" s="20" t="s">
        <v>28</v>
      </c>
      <c r="C17" s="6" t="s">
        <v>27</v>
      </c>
      <c r="D17" s="7"/>
      <c r="E17" s="8">
        <v>35.1</v>
      </c>
      <c r="F17" s="8">
        <v>35.1</v>
      </c>
      <c r="G17" s="8">
        <v>30</v>
      </c>
      <c r="H17" s="15">
        <f t="shared" si="0"/>
        <v>-5.1000000000000014</v>
      </c>
      <c r="I17" s="38"/>
      <c r="J17" s="17"/>
    </row>
    <row r="18" spans="1:10" x14ac:dyDescent="0.3">
      <c r="A18" s="6">
        <v>5</v>
      </c>
      <c r="B18" s="20" t="s">
        <v>26</v>
      </c>
      <c r="C18" s="6" t="s">
        <v>29</v>
      </c>
      <c r="D18" s="7">
        <v>3</v>
      </c>
      <c r="E18" s="8">
        <v>14.4</v>
      </c>
      <c r="F18" s="8">
        <v>4.8</v>
      </c>
      <c r="G18" s="8">
        <v>15</v>
      </c>
      <c r="H18" s="15">
        <f t="shared" si="0"/>
        <v>10.199999999999999</v>
      </c>
      <c r="I18" s="38"/>
      <c r="J18" s="17"/>
    </row>
    <row r="19" spans="1:10" x14ac:dyDescent="0.3">
      <c r="A19" s="6">
        <v>6</v>
      </c>
      <c r="B19" s="20" t="s">
        <v>14</v>
      </c>
      <c r="C19" s="6" t="s">
        <v>11</v>
      </c>
      <c r="D19" s="7"/>
      <c r="E19" s="8">
        <v>0</v>
      </c>
      <c r="F19" s="8">
        <v>0</v>
      </c>
      <c r="G19" s="8">
        <v>50</v>
      </c>
      <c r="H19" s="15">
        <f t="shared" si="0"/>
        <v>50</v>
      </c>
      <c r="I19" s="38"/>
      <c r="J19" s="17"/>
    </row>
    <row r="20" spans="1:10" x14ac:dyDescent="0.3">
      <c r="A20" s="6">
        <v>7</v>
      </c>
      <c r="B20" s="20" t="s">
        <v>21</v>
      </c>
      <c r="C20" s="6" t="s">
        <v>11</v>
      </c>
      <c r="D20" s="7"/>
      <c r="E20" s="8">
        <v>0</v>
      </c>
      <c r="F20" s="8">
        <v>0</v>
      </c>
      <c r="G20" s="8">
        <v>0</v>
      </c>
      <c r="H20" s="15">
        <f t="shared" si="0"/>
        <v>0</v>
      </c>
      <c r="I20" s="38"/>
      <c r="J20" s="17"/>
    </row>
    <row r="21" spans="1:10" x14ac:dyDescent="0.3">
      <c r="A21" s="6">
        <v>8</v>
      </c>
      <c r="B21" s="20" t="s">
        <v>19</v>
      </c>
      <c r="C21" s="6" t="s">
        <v>11</v>
      </c>
      <c r="D21" s="7"/>
      <c r="E21" s="10">
        <v>0</v>
      </c>
      <c r="F21" s="8">
        <v>0</v>
      </c>
      <c r="G21" s="8">
        <v>120</v>
      </c>
      <c r="H21" s="15">
        <f t="shared" si="0"/>
        <v>120</v>
      </c>
      <c r="I21" s="38"/>
      <c r="J21" s="17"/>
    </row>
    <row r="22" spans="1:10" x14ac:dyDescent="0.3">
      <c r="A22" s="6">
        <v>9</v>
      </c>
      <c r="B22" s="20" t="s">
        <v>20</v>
      </c>
      <c r="C22" s="6" t="s">
        <v>11</v>
      </c>
      <c r="D22" s="7"/>
      <c r="E22" s="8">
        <v>0</v>
      </c>
      <c r="F22" s="8">
        <v>0</v>
      </c>
      <c r="G22" s="8">
        <v>0</v>
      </c>
      <c r="H22" s="15">
        <f t="shared" si="0"/>
        <v>0</v>
      </c>
      <c r="I22" s="38"/>
      <c r="J22" s="17"/>
    </row>
    <row r="23" spans="1:10" x14ac:dyDescent="0.3">
      <c r="A23" s="6">
        <v>10</v>
      </c>
      <c r="B23" s="20" t="s">
        <v>22</v>
      </c>
      <c r="C23" s="6" t="s">
        <v>11</v>
      </c>
      <c r="D23" s="7"/>
      <c r="E23" s="8">
        <v>120.4</v>
      </c>
      <c r="F23" s="8">
        <v>120.4</v>
      </c>
      <c r="G23" s="8">
        <v>350</v>
      </c>
      <c r="H23" s="15">
        <f t="shared" si="0"/>
        <v>229.6</v>
      </c>
      <c r="I23" s="38"/>
      <c r="J23" s="17"/>
    </row>
    <row r="24" spans="1:10" x14ac:dyDescent="0.3">
      <c r="A24" s="6">
        <v>11</v>
      </c>
      <c r="B24" s="20" t="s">
        <v>31</v>
      </c>
      <c r="C24" s="6" t="s">
        <v>11</v>
      </c>
      <c r="D24" s="6"/>
      <c r="E24" s="9">
        <v>16.8</v>
      </c>
      <c r="F24" s="9">
        <v>16.8</v>
      </c>
      <c r="G24" s="9">
        <v>105</v>
      </c>
      <c r="H24" s="15">
        <f t="shared" si="0"/>
        <v>88.2</v>
      </c>
      <c r="I24" s="18"/>
      <c r="J24" s="17"/>
    </row>
    <row r="25" spans="1:10" ht="22.8" x14ac:dyDescent="0.3">
      <c r="A25" s="6">
        <v>12</v>
      </c>
      <c r="B25" s="20" t="s">
        <v>32</v>
      </c>
      <c r="C25" s="6" t="s">
        <v>11</v>
      </c>
      <c r="D25" s="6"/>
      <c r="E25" s="9">
        <v>0</v>
      </c>
      <c r="F25" s="9">
        <v>0</v>
      </c>
      <c r="G25" s="9">
        <v>10</v>
      </c>
      <c r="H25" s="15">
        <f t="shared" si="0"/>
        <v>10</v>
      </c>
      <c r="I25" s="18"/>
      <c r="J25" s="17"/>
    </row>
    <row r="26" spans="1:10" x14ac:dyDescent="0.3">
      <c r="A26" s="6">
        <v>13</v>
      </c>
      <c r="B26" s="20" t="s">
        <v>33</v>
      </c>
      <c r="C26" s="6" t="s">
        <v>11</v>
      </c>
      <c r="D26" s="6"/>
      <c r="E26" s="9">
        <v>293.2</v>
      </c>
      <c r="F26" s="9">
        <v>293.2</v>
      </c>
      <c r="G26" s="9">
        <v>84</v>
      </c>
      <c r="H26" s="15">
        <f t="shared" si="0"/>
        <v>-209.2</v>
      </c>
      <c r="I26" s="18"/>
      <c r="J26" s="17"/>
    </row>
    <row r="27" spans="1:10" ht="34.200000000000003" x14ac:dyDescent="0.3">
      <c r="A27" s="6"/>
      <c r="B27" s="20" t="s">
        <v>15</v>
      </c>
      <c r="C27" s="6"/>
      <c r="D27" s="6"/>
      <c r="E27" s="9">
        <f>SUM(E14:E26)</f>
        <v>15890.6</v>
      </c>
      <c r="F27" s="9">
        <f t="shared" ref="F27:H27" si="1">SUM(F14:F26)</f>
        <v>15288.1</v>
      </c>
      <c r="G27" s="9">
        <f t="shared" si="1"/>
        <v>16555.400000000001</v>
      </c>
      <c r="H27" s="16">
        <f t="shared" si="1"/>
        <v>1267.2999999999988</v>
      </c>
      <c r="I27" s="19"/>
      <c r="J27" s="17" t="s">
        <v>53</v>
      </c>
    </row>
    <row r="28" spans="1:10" ht="6.75" customHeight="1" x14ac:dyDescent="0.3"/>
    <row r="29" spans="1:10" hidden="1" x14ac:dyDescent="0.3"/>
    <row r="30" spans="1:10" ht="24" customHeight="1" x14ac:dyDescent="0.3">
      <c r="B30" s="40" t="s">
        <v>73</v>
      </c>
      <c r="C30" s="40"/>
      <c r="D30" s="40"/>
      <c r="E30" s="40"/>
      <c r="F30" s="40"/>
      <c r="G30" s="40"/>
      <c r="H30" s="40"/>
    </row>
    <row r="31" spans="1:10" ht="4.5" customHeight="1" x14ac:dyDescent="0.3"/>
    <row r="32" spans="1:10" x14ac:dyDescent="0.3">
      <c r="B32" t="s">
        <v>39</v>
      </c>
    </row>
  </sheetData>
  <mergeCells count="14">
    <mergeCell ref="B30:H30"/>
    <mergeCell ref="I14:I23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2" workbookViewId="0">
      <selection activeCell="G26" sqref="G26"/>
    </sheetView>
  </sheetViews>
  <sheetFormatPr defaultRowHeight="14.4" x14ac:dyDescent="0.3"/>
  <cols>
    <col min="1" max="1" width="5" customWidth="1"/>
    <col min="2" max="2" width="41.88671875" customWidth="1"/>
    <col min="3" max="3" width="9.44140625" customWidth="1"/>
    <col min="4" max="4" width="8.44140625" customWidth="1"/>
    <col min="5" max="5" width="13.88671875" customWidth="1"/>
    <col min="6" max="6" width="14.5546875" customWidth="1"/>
    <col min="7" max="7" width="12.44140625" customWidth="1"/>
    <col min="8" max="8" width="12" customWidth="1"/>
    <col min="9" max="9" width="9.88671875" customWidth="1"/>
    <col min="10" max="10" width="15.33203125" bestFit="1" customWidth="1"/>
  </cols>
  <sheetData>
    <row r="1" spans="1:10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3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3">
      <c r="A3" s="35" t="s">
        <v>74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3">
      <c r="A4" s="36" t="s">
        <v>80</v>
      </c>
      <c r="B4" s="36"/>
      <c r="C4" s="36"/>
      <c r="D4" s="36"/>
      <c r="E4" s="36"/>
      <c r="F4" s="24"/>
      <c r="G4" s="24"/>
      <c r="H4" s="24"/>
      <c r="I4" s="24"/>
      <c r="J4" s="23"/>
    </row>
    <row r="5" spans="1:10" x14ac:dyDescent="0.3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23"/>
    </row>
    <row r="6" spans="1:10" x14ac:dyDescent="0.3">
      <c r="A6" s="33" t="s">
        <v>67</v>
      </c>
      <c r="B6" s="33"/>
      <c r="C6" s="33"/>
      <c r="D6" s="33"/>
      <c r="E6" s="33"/>
      <c r="F6" s="33"/>
      <c r="G6" s="33"/>
      <c r="H6" s="33"/>
      <c r="I6" s="33"/>
      <c r="J6" s="23"/>
    </row>
    <row r="7" spans="1:10" x14ac:dyDescent="0.3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23"/>
    </row>
    <row r="8" spans="1:10" x14ac:dyDescent="0.3">
      <c r="A8" s="33" t="s">
        <v>2</v>
      </c>
      <c r="B8" s="33"/>
      <c r="C8" s="33" t="s">
        <v>24</v>
      </c>
      <c r="D8" s="33"/>
      <c r="E8" s="33"/>
      <c r="F8" s="33"/>
      <c r="G8" s="33"/>
      <c r="H8" s="33"/>
      <c r="I8" s="33"/>
      <c r="J8" s="24"/>
    </row>
    <row r="9" spans="1:10" x14ac:dyDescent="0.3">
      <c r="A9" s="39" t="s">
        <v>3</v>
      </c>
      <c r="B9" s="39"/>
      <c r="C9" s="39" t="s">
        <v>23</v>
      </c>
      <c r="D9" s="39"/>
      <c r="E9" s="39"/>
      <c r="F9" s="39"/>
      <c r="G9" s="39"/>
      <c r="H9" s="39"/>
      <c r="I9" s="39"/>
      <c r="J9" s="39"/>
    </row>
    <row r="10" spans="1:10" x14ac:dyDescent="0.3">
      <c r="A10" s="39" t="s">
        <v>75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3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76</v>
      </c>
      <c r="F12" s="6" t="s">
        <v>77</v>
      </c>
      <c r="G12" s="6" t="s">
        <v>40</v>
      </c>
      <c r="H12" s="6" t="s">
        <v>41</v>
      </c>
      <c r="I12" s="6" t="s">
        <v>78</v>
      </c>
      <c r="J12" s="6" t="s">
        <v>9</v>
      </c>
    </row>
    <row r="13" spans="1:10" x14ac:dyDescent="0.3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22">
        <v>9</v>
      </c>
      <c r="J13" s="6">
        <v>10</v>
      </c>
    </row>
    <row r="14" spans="1:10" x14ac:dyDescent="0.3">
      <c r="A14" s="6">
        <v>1</v>
      </c>
      <c r="B14" s="21" t="s">
        <v>10</v>
      </c>
      <c r="C14" s="6" t="s">
        <v>11</v>
      </c>
      <c r="D14" s="7"/>
      <c r="E14" s="8">
        <v>19614.900000000001</v>
      </c>
      <c r="F14" s="7">
        <v>19631.7</v>
      </c>
      <c r="G14" s="8">
        <v>19169</v>
      </c>
      <c r="H14" s="15">
        <f>G14-F14</f>
        <v>-462.70000000000073</v>
      </c>
      <c r="I14" s="37" t="s">
        <v>79</v>
      </c>
      <c r="J14" s="17"/>
    </row>
    <row r="15" spans="1:10" x14ac:dyDescent="0.3">
      <c r="A15" s="6">
        <v>2</v>
      </c>
      <c r="B15" s="21" t="s">
        <v>12</v>
      </c>
      <c r="C15" s="6" t="s">
        <v>42</v>
      </c>
      <c r="D15" s="7"/>
      <c r="E15" s="14">
        <v>337.2</v>
      </c>
      <c r="F15" s="8">
        <v>337.2</v>
      </c>
      <c r="G15" s="8">
        <v>595</v>
      </c>
      <c r="H15" s="15">
        <f t="shared" ref="H15:H27" si="0">G15-F15</f>
        <v>257.8</v>
      </c>
      <c r="I15" s="38"/>
      <c r="J15" s="17"/>
    </row>
    <row r="16" spans="1:10" x14ac:dyDescent="0.3">
      <c r="A16" s="6">
        <v>4</v>
      </c>
      <c r="B16" s="21" t="s">
        <v>28</v>
      </c>
      <c r="C16" s="6" t="s">
        <v>27</v>
      </c>
      <c r="D16" s="7"/>
      <c r="E16" s="8">
        <v>116</v>
      </c>
      <c r="F16" s="8">
        <v>116</v>
      </c>
      <c r="G16" s="8">
        <v>153.1</v>
      </c>
      <c r="H16" s="15">
        <f t="shared" si="0"/>
        <v>37.099999999999994</v>
      </c>
      <c r="I16" s="38"/>
      <c r="J16" s="17"/>
    </row>
    <row r="17" spans="1:10" x14ac:dyDescent="0.3">
      <c r="A17" s="6">
        <v>5</v>
      </c>
      <c r="B17" s="21" t="s">
        <v>26</v>
      </c>
      <c r="C17" s="6" t="s">
        <v>29</v>
      </c>
      <c r="D17" s="7"/>
      <c r="E17" s="8">
        <v>22.1</v>
      </c>
      <c r="F17" s="8">
        <v>22.1</v>
      </c>
      <c r="G17" s="8">
        <v>10.8</v>
      </c>
      <c r="H17" s="15">
        <f t="shared" si="0"/>
        <v>-11.3</v>
      </c>
      <c r="I17" s="38"/>
      <c r="J17" s="17"/>
    </row>
    <row r="18" spans="1:10" x14ac:dyDescent="0.3">
      <c r="A18" s="6">
        <v>6</v>
      </c>
      <c r="B18" s="41" t="s">
        <v>81</v>
      </c>
      <c r="C18" s="6" t="s">
        <v>11</v>
      </c>
      <c r="D18" s="7"/>
      <c r="E18" s="8">
        <v>7.4</v>
      </c>
      <c r="F18" s="8">
        <v>7.4</v>
      </c>
      <c r="G18" s="8">
        <v>7.4</v>
      </c>
      <c r="H18" s="15">
        <f t="shared" si="0"/>
        <v>0</v>
      </c>
      <c r="I18" s="38"/>
      <c r="J18" s="17"/>
    </row>
    <row r="19" spans="1:10" x14ac:dyDescent="0.3">
      <c r="A19" s="6">
        <v>7</v>
      </c>
      <c r="B19" s="21" t="s">
        <v>20</v>
      </c>
      <c r="C19" s="6" t="s">
        <v>11</v>
      </c>
      <c r="D19" s="7"/>
      <c r="E19" s="8">
        <v>112</v>
      </c>
      <c r="F19" s="8">
        <v>112</v>
      </c>
      <c r="G19" s="8">
        <v>112</v>
      </c>
      <c r="H19" s="15">
        <f t="shared" si="0"/>
        <v>0</v>
      </c>
      <c r="I19" s="38"/>
      <c r="J19" s="17"/>
    </row>
    <row r="20" spans="1:10" x14ac:dyDescent="0.3">
      <c r="A20" s="6">
        <v>8</v>
      </c>
      <c r="B20" s="21" t="s">
        <v>21</v>
      </c>
      <c r="C20" s="6" t="s">
        <v>11</v>
      </c>
      <c r="D20" s="7"/>
      <c r="E20" s="8">
        <v>1038.4000000000001</v>
      </c>
      <c r="F20" s="8">
        <v>1038.4000000000001</v>
      </c>
      <c r="G20" s="8">
        <v>1065.0999999999999</v>
      </c>
      <c r="H20" s="15">
        <f t="shared" si="0"/>
        <v>26.699999999999818</v>
      </c>
      <c r="I20" s="38"/>
      <c r="J20" s="17"/>
    </row>
    <row r="21" spans="1:10" x14ac:dyDescent="0.3">
      <c r="A21" s="6">
        <v>10</v>
      </c>
      <c r="B21" s="21" t="s">
        <v>19</v>
      </c>
      <c r="C21" s="6" t="s">
        <v>11</v>
      </c>
      <c r="D21" s="7"/>
      <c r="E21" s="10">
        <v>360.5</v>
      </c>
      <c r="F21" s="8">
        <v>360.5</v>
      </c>
      <c r="G21" s="8">
        <v>160.5</v>
      </c>
      <c r="H21" s="15">
        <f t="shared" si="0"/>
        <v>-200</v>
      </c>
      <c r="I21" s="38"/>
      <c r="J21" s="17"/>
    </row>
    <row r="22" spans="1:10" ht="22.8" x14ac:dyDescent="0.3">
      <c r="A22" s="6">
        <v>11</v>
      </c>
      <c r="B22" s="21" t="s">
        <v>32</v>
      </c>
      <c r="C22" s="6" t="s">
        <v>11</v>
      </c>
      <c r="D22" s="7"/>
      <c r="E22" s="8">
        <v>89</v>
      </c>
      <c r="F22" s="8">
        <v>89</v>
      </c>
      <c r="G22" s="8">
        <v>72.5</v>
      </c>
      <c r="H22" s="15">
        <f t="shared" si="0"/>
        <v>-16.5</v>
      </c>
      <c r="I22" s="38"/>
      <c r="J22" s="17"/>
    </row>
    <row r="23" spans="1:10" x14ac:dyDescent="0.3">
      <c r="A23" s="6">
        <v>12</v>
      </c>
      <c r="B23" s="21" t="s">
        <v>14</v>
      </c>
      <c r="C23" s="6" t="s">
        <v>11</v>
      </c>
      <c r="D23" s="7"/>
      <c r="E23" s="8">
        <v>174.9</v>
      </c>
      <c r="F23" s="8">
        <v>174.9</v>
      </c>
      <c r="G23" s="8">
        <v>107.5</v>
      </c>
      <c r="H23" s="15">
        <f t="shared" si="0"/>
        <v>-67.400000000000006</v>
      </c>
      <c r="I23" s="38"/>
      <c r="J23" s="17"/>
    </row>
    <row r="24" spans="1:10" x14ac:dyDescent="0.3">
      <c r="A24" s="6">
        <v>13</v>
      </c>
      <c r="B24" s="41" t="s">
        <v>82</v>
      </c>
      <c r="C24" s="6" t="s">
        <v>11</v>
      </c>
      <c r="D24" s="6"/>
      <c r="E24" s="9">
        <v>50</v>
      </c>
      <c r="F24" s="9">
        <v>50</v>
      </c>
      <c r="G24" s="9">
        <v>20</v>
      </c>
      <c r="H24" s="15">
        <f t="shared" si="0"/>
        <v>-30</v>
      </c>
      <c r="I24" s="18"/>
      <c r="J24" s="17"/>
    </row>
    <row r="25" spans="1:10" x14ac:dyDescent="0.3">
      <c r="A25" s="6">
        <v>14</v>
      </c>
      <c r="B25" s="21" t="s">
        <v>22</v>
      </c>
      <c r="C25" s="6" t="s">
        <v>11</v>
      </c>
      <c r="D25" s="6"/>
      <c r="E25" s="9">
        <v>1160.0999999999999</v>
      </c>
      <c r="F25" s="9">
        <v>1160.0999999999999</v>
      </c>
      <c r="G25" s="9">
        <v>1072</v>
      </c>
      <c r="H25" s="15">
        <f t="shared" si="0"/>
        <v>-88.099999999999909</v>
      </c>
      <c r="I25" s="18"/>
      <c r="J25" s="17"/>
    </row>
    <row r="26" spans="1:10" x14ac:dyDescent="0.3">
      <c r="A26" s="42">
        <v>15</v>
      </c>
      <c r="B26" s="21" t="s">
        <v>33</v>
      </c>
      <c r="C26" s="6" t="s">
        <v>11</v>
      </c>
      <c r="D26" s="6"/>
      <c r="E26" s="9">
        <v>0</v>
      </c>
      <c r="F26" s="9">
        <v>0</v>
      </c>
      <c r="G26" s="9">
        <v>154</v>
      </c>
      <c r="H26" s="15">
        <f t="shared" si="0"/>
        <v>154</v>
      </c>
      <c r="I26" s="18"/>
      <c r="J26" s="17"/>
    </row>
    <row r="27" spans="1:10" x14ac:dyDescent="0.3">
      <c r="A27" s="6">
        <v>16</v>
      </c>
      <c r="B27" s="32" t="s">
        <v>52</v>
      </c>
      <c r="C27" s="6" t="s">
        <v>11</v>
      </c>
      <c r="D27" s="6"/>
      <c r="E27" s="9">
        <v>86.4</v>
      </c>
      <c r="F27" s="9">
        <v>86.4</v>
      </c>
      <c r="G27" s="9">
        <v>21.8</v>
      </c>
      <c r="H27" s="15">
        <f t="shared" si="0"/>
        <v>-64.600000000000009</v>
      </c>
      <c r="I27" s="18"/>
      <c r="J27" s="17"/>
    </row>
    <row r="28" spans="1:10" ht="34.200000000000003" x14ac:dyDescent="0.3">
      <c r="A28" s="6"/>
      <c r="B28" s="21" t="s">
        <v>15</v>
      </c>
      <c r="C28" s="6"/>
      <c r="D28" s="6"/>
      <c r="E28" s="9">
        <f>SUM(E14:E26)</f>
        <v>23082.500000000004</v>
      </c>
      <c r="F28" s="9">
        <f t="shared" ref="F28:G28" si="1">SUM(F14:F26)</f>
        <v>23099.300000000003</v>
      </c>
      <c r="G28" s="9">
        <f t="shared" si="1"/>
        <v>22698.899999999998</v>
      </c>
      <c r="H28" s="16">
        <f>SUM(H14:H27)</f>
        <v>-465.0000000000008</v>
      </c>
      <c r="I28" s="19"/>
      <c r="J28" s="17" t="s">
        <v>53</v>
      </c>
    </row>
    <row r="31" spans="1:10" x14ac:dyDescent="0.3">
      <c r="B31" s="40" t="s">
        <v>38</v>
      </c>
      <c r="C31" s="40"/>
      <c r="D31" s="40"/>
    </row>
    <row r="33" spans="2:2" x14ac:dyDescent="0.3">
      <c r="B33" t="s">
        <v>39</v>
      </c>
    </row>
  </sheetData>
  <mergeCells count="14">
    <mergeCell ref="I14:I23"/>
    <mergeCell ref="B31:D31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J23" sqref="J23"/>
    </sheetView>
  </sheetViews>
  <sheetFormatPr defaultRowHeight="14.4" x14ac:dyDescent="0.3"/>
  <cols>
    <col min="1" max="1" width="5" style="1" customWidth="1"/>
    <col min="2" max="2" width="29.88671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7" ht="36" customHeight="1" x14ac:dyDescent="0.3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</row>
    <row r="3" spans="1:17" x14ac:dyDescent="0.3">
      <c r="A3" s="35" t="s">
        <v>43</v>
      </c>
      <c r="B3" s="35"/>
      <c r="C3" s="35"/>
      <c r="D3" s="35"/>
      <c r="E3" s="35"/>
      <c r="F3" s="35"/>
      <c r="G3" s="35"/>
      <c r="H3" s="35"/>
      <c r="I3" s="35"/>
      <c r="J3" s="35"/>
    </row>
    <row r="4" spans="1:17" x14ac:dyDescent="0.3">
      <c r="A4" s="36" t="s">
        <v>44</v>
      </c>
      <c r="B4" s="36"/>
      <c r="C4" s="36"/>
      <c r="D4" s="36"/>
      <c r="E4" s="36"/>
      <c r="F4" s="26"/>
      <c r="G4" s="26"/>
      <c r="H4" s="26"/>
      <c r="I4" s="26"/>
      <c r="J4" s="25"/>
    </row>
    <row r="5" spans="1:17" x14ac:dyDescent="0.3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25"/>
    </row>
    <row r="6" spans="1:17" x14ac:dyDescent="0.3">
      <c r="A6" s="33" t="s">
        <v>45</v>
      </c>
      <c r="B6" s="33"/>
      <c r="C6" s="33"/>
      <c r="D6" s="33"/>
      <c r="E6" s="33"/>
      <c r="F6" s="33"/>
      <c r="G6" s="33"/>
      <c r="H6" s="33"/>
      <c r="I6" s="33"/>
      <c r="J6" s="25"/>
    </row>
    <row r="7" spans="1:17" x14ac:dyDescent="0.3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25"/>
    </row>
    <row r="8" spans="1:17" x14ac:dyDescent="0.3">
      <c r="A8" s="33" t="s">
        <v>2</v>
      </c>
      <c r="B8" s="33"/>
      <c r="C8" s="33" t="s">
        <v>24</v>
      </c>
      <c r="D8" s="33"/>
      <c r="E8" s="33"/>
      <c r="F8" s="33"/>
      <c r="G8" s="33"/>
      <c r="H8" s="33"/>
      <c r="I8" s="33"/>
      <c r="J8" s="26"/>
    </row>
    <row r="9" spans="1:17" x14ac:dyDescent="0.3">
      <c r="A9" s="39" t="s">
        <v>3</v>
      </c>
      <c r="B9" s="39"/>
      <c r="C9" s="39" t="s">
        <v>23</v>
      </c>
      <c r="D9" s="39"/>
      <c r="E9" s="39"/>
      <c r="F9" s="39"/>
      <c r="G9" s="39"/>
      <c r="H9" s="39"/>
      <c r="I9" s="39"/>
      <c r="J9" s="39"/>
    </row>
    <row r="10" spans="1:17" x14ac:dyDescent="0.3">
      <c r="A10" s="39" t="s">
        <v>46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7" x14ac:dyDescent="0.3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47</v>
      </c>
      <c r="F12" s="6" t="s">
        <v>48</v>
      </c>
      <c r="G12" s="6" t="s">
        <v>8</v>
      </c>
      <c r="H12" s="6" t="s">
        <v>50</v>
      </c>
      <c r="I12" s="6" t="s">
        <v>51</v>
      </c>
      <c r="J12" s="6" t="s">
        <v>9</v>
      </c>
    </row>
    <row r="13" spans="1:17" ht="17.100000000000001" customHeight="1" x14ac:dyDescent="0.3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27">
        <v>9</v>
      </c>
      <c r="J13" s="6">
        <v>10</v>
      </c>
    </row>
    <row r="14" spans="1:17" ht="17.100000000000001" customHeight="1" x14ac:dyDescent="0.3">
      <c r="A14" s="6">
        <v>1</v>
      </c>
      <c r="B14" s="6" t="s">
        <v>10</v>
      </c>
      <c r="C14" s="6" t="s">
        <v>11</v>
      </c>
      <c r="D14" s="7">
        <v>37</v>
      </c>
      <c r="E14" s="8">
        <v>16675.599999999999</v>
      </c>
      <c r="F14" s="7">
        <v>13846.9</v>
      </c>
      <c r="G14" s="8">
        <v>14639.8</v>
      </c>
      <c r="H14" s="15">
        <f>G14-F14</f>
        <v>792.89999999999964</v>
      </c>
      <c r="I14" s="37" t="s">
        <v>49</v>
      </c>
      <c r="J14" s="17"/>
      <c r="K14" s="4"/>
      <c r="M14" s="3"/>
    </row>
    <row r="15" spans="1:17" ht="17.100000000000001" customHeight="1" x14ac:dyDescent="0.3">
      <c r="A15" s="6">
        <v>2</v>
      </c>
      <c r="B15" s="6" t="s">
        <v>12</v>
      </c>
      <c r="C15" s="6" t="s">
        <v>13</v>
      </c>
      <c r="D15" s="7"/>
      <c r="E15" s="14">
        <v>230.3</v>
      </c>
      <c r="F15" s="8">
        <v>230.3</v>
      </c>
      <c r="G15" s="8">
        <v>231</v>
      </c>
      <c r="H15" s="15">
        <f t="shared" ref="H15:H22" si="0">G15-F15</f>
        <v>0.69999999999998863</v>
      </c>
      <c r="I15" s="38"/>
      <c r="J15" s="17"/>
      <c r="Q15" s="4"/>
    </row>
    <row r="16" spans="1:17" ht="17.100000000000001" customHeight="1" x14ac:dyDescent="0.3">
      <c r="A16" s="6">
        <v>3</v>
      </c>
      <c r="B16" s="6" t="s">
        <v>17</v>
      </c>
      <c r="C16" s="6" t="s">
        <v>18</v>
      </c>
      <c r="D16" s="7"/>
      <c r="E16" s="8">
        <v>1541.5</v>
      </c>
      <c r="F16" s="8">
        <v>1541.5</v>
      </c>
      <c r="G16" s="8">
        <v>1569</v>
      </c>
      <c r="H16" s="15">
        <f t="shared" si="0"/>
        <v>27.5</v>
      </c>
      <c r="I16" s="38"/>
      <c r="J16" s="17"/>
      <c r="K16" s="4"/>
    </row>
    <row r="17" spans="1:13" x14ac:dyDescent="0.3">
      <c r="A17" s="6">
        <v>4</v>
      </c>
      <c r="B17" s="6" t="s">
        <v>28</v>
      </c>
      <c r="C17" s="6" t="s">
        <v>27</v>
      </c>
      <c r="D17" s="7"/>
      <c r="E17" s="8">
        <v>92.8</v>
      </c>
      <c r="F17" s="8">
        <v>92.8</v>
      </c>
      <c r="G17" s="8">
        <v>109</v>
      </c>
      <c r="H17" s="15">
        <f t="shared" si="0"/>
        <v>16.200000000000003</v>
      </c>
      <c r="I17" s="38"/>
      <c r="J17" s="17"/>
      <c r="K17" s="4"/>
    </row>
    <row r="18" spans="1:13" x14ac:dyDescent="0.3">
      <c r="A18" s="6">
        <v>5</v>
      </c>
      <c r="B18" s="6" t="s">
        <v>26</v>
      </c>
      <c r="C18" s="6" t="s">
        <v>29</v>
      </c>
      <c r="D18" s="7"/>
      <c r="E18" s="8">
        <v>14.4</v>
      </c>
      <c r="F18" s="8">
        <v>14.4</v>
      </c>
      <c r="G18" s="8">
        <v>15</v>
      </c>
      <c r="H18" s="15">
        <f t="shared" si="0"/>
        <v>0.59999999999999964</v>
      </c>
      <c r="I18" s="38"/>
      <c r="J18" s="17"/>
      <c r="K18" s="4"/>
    </row>
    <row r="19" spans="1:13" x14ac:dyDescent="0.3">
      <c r="A19" s="6">
        <v>7</v>
      </c>
      <c r="B19" s="6" t="s">
        <v>21</v>
      </c>
      <c r="C19" s="6" t="s">
        <v>11</v>
      </c>
      <c r="D19" s="7"/>
      <c r="E19" s="8">
        <v>167.8</v>
      </c>
      <c r="F19" s="8">
        <v>167.8</v>
      </c>
      <c r="G19" s="8">
        <v>182</v>
      </c>
      <c r="H19" s="15">
        <f t="shared" si="0"/>
        <v>14.199999999999989</v>
      </c>
      <c r="I19" s="38"/>
      <c r="J19" s="17"/>
    </row>
    <row r="20" spans="1:13" s="2" customFormat="1" x14ac:dyDescent="0.3">
      <c r="A20" s="6">
        <v>9</v>
      </c>
      <c r="B20" s="6" t="s">
        <v>30</v>
      </c>
      <c r="C20" s="6" t="s">
        <v>11</v>
      </c>
      <c r="D20" s="7"/>
      <c r="E20" s="8">
        <v>15</v>
      </c>
      <c r="F20" s="8">
        <v>15</v>
      </c>
      <c r="G20" s="8">
        <v>15</v>
      </c>
      <c r="H20" s="15">
        <f t="shared" si="0"/>
        <v>0</v>
      </c>
      <c r="I20" s="38"/>
      <c r="J20" s="17"/>
      <c r="K20" s="5"/>
      <c r="M20" s="5"/>
    </row>
    <row r="21" spans="1:13" x14ac:dyDescent="0.3">
      <c r="A21" s="6">
        <v>11</v>
      </c>
      <c r="B21" s="6" t="s">
        <v>22</v>
      </c>
      <c r="C21" s="6" t="s">
        <v>11</v>
      </c>
      <c r="D21" s="7"/>
      <c r="E21" s="8">
        <v>748.8</v>
      </c>
      <c r="F21" s="8">
        <v>748.4</v>
      </c>
      <c r="G21" s="8">
        <v>750</v>
      </c>
      <c r="H21" s="15">
        <f t="shared" si="0"/>
        <v>1.6000000000000227</v>
      </c>
      <c r="I21" s="38"/>
      <c r="J21" s="17"/>
      <c r="M21" s="4"/>
    </row>
    <row r="22" spans="1:13" x14ac:dyDescent="0.3">
      <c r="A22" s="6">
        <v>12</v>
      </c>
      <c r="B22" s="6" t="s">
        <v>52</v>
      </c>
      <c r="C22" s="6" t="s">
        <v>11</v>
      </c>
      <c r="D22" s="6"/>
      <c r="E22" s="9">
        <v>16.8</v>
      </c>
      <c r="F22" s="9">
        <v>16.8</v>
      </c>
      <c r="G22" s="9">
        <v>16.8</v>
      </c>
      <c r="H22" s="15">
        <f t="shared" si="0"/>
        <v>0</v>
      </c>
      <c r="I22" s="18"/>
      <c r="J22" s="17"/>
      <c r="M22" s="4"/>
    </row>
    <row r="23" spans="1:13" ht="22.8" x14ac:dyDescent="0.3">
      <c r="A23" s="6"/>
      <c r="B23" s="6" t="s">
        <v>15</v>
      </c>
      <c r="C23" s="6"/>
      <c r="D23" s="6"/>
      <c r="E23" s="9">
        <f>SUM(E14:E22)</f>
        <v>19502.999999999996</v>
      </c>
      <c r="F23" s="9">
        <f>SUM(F14:F22)</f>
        <v>16673.899999999998</v>
      </c>
      <c r="G23" s="9">
        <f>SUM(G14:G22)</f>
        <v>17527.599999999999</v>
      </c>
      <c r="H23" s="16">
        <f>SUM(H14:H22)</f>
        <v>853.6999999999997</v>
      </c>
      <c r="I23" s="19"/>
      <c r="J23" s="17" t="s">
        <v>53</v>
      </c>
      <c r="M23" s="4"/>
    </row>
    <row r="24" spans="1:13" x14ac:dyDescent="0.3">
      <c r="G24" s="4"/>
    </row>
    <row r="25" spans="1:13" x14ac:dyDescent="0.3">
      <c r="B25" t="s">
        <v>25</v>
      </c>
      <c r="K25" s="4"/>
    </row>
    <row r="26" spans="1:13" ht="32.4" customHeight="1" x14ac:dyDescent="0.3">
      <c r="B26" t="s">
        <v>34</v>
      </c>
    </row>
    <row r="30" spans="1:13" x14ac:dyDescent="0.3">
      <c r="A30"/>
      <c r="H30" s="4"/>
    </row>
    <row r="32" spans="1:13" x14ac:dyDescent="0.3">
      <c r="A32"/>
      <c r="H32" s="4"/>
    </row>
  </sheetData>
  <mergeCells count="13">
    <mergeCell ref="A6:I6"/>
    <mergeCell ref="A1:J1"/>
    <mergeCell ref="A2:J2"/>
    <mergeCell ref="A3:J3"/>
    <mergeCell ref="A4:E4"/>
    <mergeCell ref="A5:I5"/>
    <mergeCell ref="I14:I21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sqref="A1:J29"/>
    </sheetView>
  </sheetViews>
  <sheetFormatPr defaultRowHeight="14.4" x14ac:dyDescent="0.3"/>
  <cols>
    <col min="1" max="1" width="5" customWidth="1"/>
    <col min="2" max="2" width="29.88671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</cols>
  <sheetData>
    <row r="1" spans="1:10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3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3">
      <c r="A3" s="35" t="s">
        <v>54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3">
      <c r="A4" s="36" t="s">
        <v>55</v>
      </c>
      <c r="B4" s="36"/>
      <c r="C4" s="36"/>
      <c r="D4" s="36"/>
      <c r="E4" s="36"/>
      <c r="F4" s="31"/>
      <c r="G4" s="31"/>
      <c r="H4" s="31"/>
      <c r="I4" s="31"/>
      <c r="J4" s="30"/>
    </row>
    <row r="5" spans="1:10" x14ac:dyDescent="0.3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30"/>
    </row>
    <row r="6" spans="1:10" x14ac:dyDescent="0.3">
      <c r="A6" s="33" t="s">
        <v>45</v>
      </c>
      <c r="B6" s="33"/>
      <c r="C6" s="33"/>
      <c r="D6" s="33"/>
      <c r="E6" s="33"/>
      <c r="F6" s="33"/>
      <c r="G6" s="33"/>
      <c r="H6" s="33"/>
      <c r="I6" s="33"/>
      <c r="J6" s="30"/>
    </row>
    <row r="7" spans="1:10" x14ac:dyDescent="0.3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30"/>
    </row>
    <row r="8" spans="1:10" x14ac:dyDescent="0.3">
      <c r="A8" s="33" t="s">
        <v>2</v>
      </c>
      <c r="B8" s="33"/>
      <c r="C8" s="33" t="s">
        <v>24</v>
      </c>
      <c r="D8" s="33"/>
      <c r="E8" s="33"/>
      <c r="F8" s="33"/>
      <c r="G8" s="33"/>
      <c r="H8" s="33"/>
      <c r="I8" s="33"/>
      <c r="J8" s="31"/>
    </row>
    <row r="9" spans="1:10" x14ac:dyDescent="0.3">
      <c r="A9" s="39" t="s">
        <v>3</v>
      </c>
      <c r="B9" s="39"/>
      <c r="C9" s="39" t="s">
        <v>23</v>
      </c>
      <c r="D9" s="39"/>
      <c r="E9" s="39"/>
      <c r="F9" s="39"/>
      <c r="G9" s="39"/>
      <c r="H9" s="39"/>
      <c r="I9" s="39"/>
      <c r="J9" s="39"/>
    </row>
    <row r="10" spans="1:10" x14ac:dyDescent="0.3">
      <c r="A10" s="39" t="s">
        <v>56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3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57</v>
      </c>
      <c r="F12" s="6" t="s">
        <v>58</v>
      </c>
      <c r="G12" s="6" t="s">
        <v>8</v>
      </c>
      <c r="H12" s="6" t="s">
        <v>50</v>
      </c>
      <c r="I12" s="6" t="s">
        <v>59</v>
      </c>
      <c r="J12" s="6" t="s">
        <v>9</v>
      </c>
    </row>
    <row r="13" spans="1:10" x14ac:dyDescent="0.3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28">
        <v>9</v>
      </c>
      <c r="J13" s="6">
        <v>10</v>
      </c>
    </row>
    <row r="14" spans="1:10" x14ac:dyDescent="0.3">
      <c r="A14" s="6">
        <v>1</v>
      </c>
      <c r="B14" s="6" t="s">
        <v>10</v>
      </c>
      <c r="C14" s="6" t="s">
        <v>11</v>
      </c>
      <c r="D14" s="7"/>
      <c r="E14" s="8">
        <v>15150.8</v>
      </c>
      <c r="F14" s="7">
        <v>13846.9</v>
      </c>
      <c r="G14" s="8">
        <v>18487.099999999999</v>
      </c>
      <c r="H14" s="15">
        <f>G14-F14</f>
        <v>4640.1999999999989</v>
      </c>
      <c r="I14" s="37" t="s">
        <v>60</v>
      </c>
      <c r="J14" s="17"/>
    </row>
    <row r="15" spans="1:10" x14ac:dyDescent="0.3">
      <c r="A15" s="6">
        <v>2</v>
      </c>
      <c r="B15" s="6" t="s">
        <v>12</v>
      </c>
      <c r="C15" s="6" t="s">
        <v>61</v>
      </c>
      <c r="D15" s="7"/>
      <c r="E15" s="14">
        <v>1771.8</v>
      </c>
      <c r="F15" s="8">
        <v>1771.8</v>
      </c>
      <c r="G15" s="8">
        <v>350</v>
      </c>
      <c r="H15" s="15">
        <f t="shared" ref="H15:H24" si="0">G15-F15</f>
        <v>-1421.8</v>
      </c>
      <c r="I15" s="38"/>
      <c r="J15" s="17"/>
    </row>
    <row r="16" spans="1:10" x14ac:dyDescent="0.3">
      <c r="A16" s="6">
        <v>3</v>
      </c>
      <c r="B16" s="6" t="s">
        <v>28</v>
      </c>
      <c r="C16" s="6" t="s">
        <v>27</v>
      </c>
      <c r="D16" s="7"/>
      <c r="E16" s="8">
        <v>107.8</v>
      </c>
      <c r="F16" s="8">
        <v>107.8</v>
      </c>
      <c r="G16" s="8">
        <v>121</v>
      </c>
      <c r="H16" s="15">
        <f t="shared" si="0"/>
        <v>13.200000000000003</v>
      </c>
      <c r="I16" s="38"/>
      <c r="J16" s="17"/>
    </row>
    <row r="17" spans="1:12" x14ac:dyDescent="0.3">
      <c r="A17" s="6">
        <v>4</v>
      </c>
      <c r="B17" s="6" t="s">
        <v>26</v>
      </c>
      <c r="C17" s="6" t="s">
        <v>29</v>
      </c>
      <c r="D17" s="7"/>
      <c r="E17" s="8">
        <v>14.4</v>
      </c>
      <c r="F17" s="8">
        <v>14.4</v>
      </c>
      <c r="G17" s="8">
        <v>15</v>
      </c>
      <c r="H17" s="15">
        <f t="shared" si="0"/>
        <v>0.59999999999999964</v>
      </c>
      <c r="I17" s="38"/>
      <c r="J17" s="17"/>
    </row>
    <row r="18" spans="1:12" x14ac:dyDescent="0.3">
      <c r="A18" s="6">
        <v>5</v>
      </c>
      <c r="B18" s="6" t="s">
        <v>21</v>
      </c>
      <c r="C18" s="6" t="s">
        <v>11</v>
      </c>
      <c r="D18" s="7"/>
      <c r="E18" s="8">
        <v>167.8</v>
      </c>
      <c r="F18" s="8">
        <v>167.8</v>
      </c>
      <c r="G18" s="8">
        <v>30</v>
      </c>
      <c r="H18" s="15">
        <f t="shared" si="0"/>
        <v>-137.80000000000001</v>
      </c>
      <c r="I18" s="38"/>
      <c r="J18" s="17"/>
    </row>
    <row r="19" spans="1:12" x14ac:dyDescent="0.3">
      <c r="A19" s="6">
        <v>6</v>
      </c>
      <c r="B19" s="6" t="s">
        <v>22</v>
      </c>
      <c r="C19" s="6" t="s">
        <v>11</v>
      </c>
      <c r="D19" s="7"/>
      <c r="E19" s="8">
        <v>748.4</v>
      </c>
      <c r="F19" s="8">
        <v>748.4</v>
      </c>
      <c r="G19" s="8">
        <v>700</v>
      </c>
      <c r="H19" s="15">
        <f t="shared" si="0"/>
        <v>-48.399999999999977</v>
      </c>
      <c r="I19" s="38"/>
      <c r="J19" s="17"/>
    </row>
    <row r="20" spans="1:12" ht="22.8" x14ac:dyDescent="0.3">
      <c r="A20" s="6"/>
      <c r="B20" s="6" t="s">
        <v>62</v>
      </c>
      <c r="C20" s="6" t="s">
        <v>11</v>
      </c>
      <c r="D20" s="7"/>
      <c r="E20" s="8">
        <v>0</v>
      </c>
      <c r="F20" s="8">
        <v>0</v>
      </c>
      <c r="G20" s="8">
        <v>80</v>
      </c>
      <c r="H20" s="15">
        <f t="shared" si="0"/>
        <v>80</v>
      </c>
      <c r="I20" s="29"/>
      <c r="J20" s="17"/>
    </row>
    <row r="21" spans="1:12" ht="22.8" x14ac:dyDescent="0.3">
      <c r="A21" s="6"/>
      <c r="B21" s="6" t="s">
        <v>63</v>
      </c>
      <c r="C21" s="6" t="s">
        <v>11</v>
      </c>
      <c r="D21" s="7"/>
      <c r="E21" s="8">
        <v>13.5</v>
      </c>
      <c r="F21" s="8">
        <v>13.5</v>
      </c>
      <c r="G21" s="8">
        <v>20</v>
      </c>
      <c r="H21" s="15">
        <f t="shared" si="0"/>
        <v>6.5</v>
      </c>
      <c r="I21" s="29"/>
      <c r="J21" s="17"/>
      <c r="L21" s="4"/>
    </row>
    <row r="22" spans="1:12" x14ac:dyDescent="0.3">
      <c r="A22" s="6"/>
      <c r="B22" s="6" t="s">
        <v>64</v>
      </c>
      <c r="C22" s="6" t="s">
        <v>11</v>
      </c>
      <c r="D22" s="7"/>
      <c r="E22" s="8">
        <v>62.6</v>
      </c>
      <c r="F22" s="8">
        <v>62.6</v>
      </c>
      <c r="G22" s="8">
        <v>80</v>
      </c>
      <c r="H22" s="15">
        <f t="shared" si="0"/>
        <v>17.399999999999999</v>
      </c>
      <c r="I22" s="29"/>
      <c r="J22" s="17"/>
    </row>
    <row r="23" spans="1:12" x14ac:dyDescent="0.3">
      <c r="A23" s="6"/>
      <c r="B23" s="6" t="s">
        <v>33</v>
      </c>
      <c r="C23" s="6"/>
      <c r="D23" s="7"/>
      <c r="E23" s="8">
        <v>160.5</v>
      </c>
      <c r="F23" s="8">
        <v>160.5</v>
      </c>
      <c r="G23" s="8">
        <v>216</v>
      </c>
      <c r="H23" s="15">
        <f t="shared" si="0"/>
        <v>55.5</v>
      </c>
      <c r="I23" s="29"/>
      <c r="J23" s="17"/>
    </row>
    <row r="24" spans="1:12" x14ac:dyDescent="0.3">
      <c r="A24" s="6">
        <v>7</v>
      </c>
      <c r="B24" s="6" t="s">
        <v>52</v>
      </c>
      <c r="C24" s="6" t="s">
        <v>11</v>
      </c>
      <c r="D24" s="6"/>
      <c r="E24" s="9">
        <v>16.8</v>
      </c>
      <c r="F24" s="9">
        <v>16.8</v>
      </c>
      <c r="G24" s="9">
        <v>40</v>
      </c>
      <c r="H24" s="15">
        <f t="shared" si="0"/>
        <v>23.2</v>
      </c>
      <c r="I24" s="18"/>
      <c r="J24" s="17"/>
    </row>
    <row r="25" spans="1:12" x14ac:dyDescent="0.3">
      <c r="A25" s="6"/>
      <c r="B25" s="6"/>
      <c r="C25" s="6"/>
      <c r="D25" s="6"/>
      <c r="E25" s="9"/>
      <c r="F25" s="9"/>
      <c r="G25" s="9"/>
      <c r="H25" s="15"/>
      <c r="I25" s="18"/>
      <c r="J25" s="17"/>
    </row>
    <row r="26" spans="1:12" ht="22.8" x14ac:dyDescent="0.3">
      <c r="A26" s="6"/>
      <c r="B26" s="6" t="s">
        <v>15</v>
      </c>
      <c r="C26" s="6"/>
      <c r="D26" s="6"/>
      <c r="E26" s="9">
        <f>SUM(E14:E24)</f>
        <v>18214.399999999998</v>
      </c>
      <c r="F26" s="9">
        <f>SUM(F14:F24)</f>
        <v>16910.499999999996</v>
      </c>
      <c r="G26" s="9">
        <f>SUM(G14:G24)</f>
        <v>20139.099999999999</v>
      </c>
      <c r="H26" s="16">
        <f>SUM(H14:H24)</f>
        <v>3228.5999999999981</v>
      </c>
      <c r="I26" s="19"/>
      <c r="J26" s="17" t="s">
        <v>53</v>
      </c>
    </row>
    <row r="27" spans="1:12" ht="6.75" customHeight="1" x14ac:dyDescent="0.3">
      <c r="A27" s="1"/>
      <c r="G27" s="4"/>
    </row>
    <row r="28" spans="1:12" x14ac:dyDescent="0.3">
      <c r="A28" s="1"/>
      <c r="B28" t="s">
        <v>25</v>
      </c>
    </row>
    <row r="29" spans="1:12" ht="29.25" customHeight="1" x14ac:dyDescent="0.3">
      <c r="A29" s="1"/>
      <c r="B29" t="s">
        <v>34</v>
      </c>
    </row>
  </sheetData>
  <mergeCells count="13">
    <mergeCell ref="I14:I19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2026-01-09T06:38:03Z</dcterms:modified>
</cp:coreProperties>
</file>